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bmrieric-my.sharepoint.com/personal/thomas_steger_bbmri-eric_eu/Documents/"/>
    </mc:Choice>
  </mc:AlternateContent>
  <xr:revisionPtr revIDLastSave="20" documentId="8_{8D2E62AA-C806-4242-876B-20DCEA89DADD}" xr6:coauthVersionLast="47" xr6:coauthVersionMax="47" xr10:uidLastSave="{867A3CD7-6BB6-4DEF-A35F-E63F1AC2BD1D}"/>
  <bookViews>
    <workbookView xWindow="28680" yWindow="-120" windowWidth="38640" windowHeight="21840" xr2:uid="{D0D73076-174E-4DAA-AE5A-6F2552A15D81}"/>
  </bookViews>
  <sheets>
    <sheet name="Förderungsrech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5" i="1" s="1"/>
  <c r="G26" i="1" s="1"/>
  <c r="G27" i="1" s="1"/>
  <c r="I12" i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8" i="1"/>
  <c r="I9" i="1" s="1"/>
  <c r="I10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G8" i="1"/>
  <c r="F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B8" i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I29" i="1" l="1"/>
  <c r="F29" i="1"/>
  <c r="G29" i="1"/>
  <c r="H29" i="1"/>
  <c r="E29" i="1"/>
  <c r="A7" i="1"/>
  <c r="A16" i="1" l="1"/>
  <c r="A8" i="1"/>
  <c r="A24" i="1"/>
  <c r="A20" i="1"/>
  <c r="A12" i="1"/>
  <c r="A21" i="1"/>
  <c r="A13" i="1"/>
  <c r="A27" i="1"/>
  <c r="A19" i="1"/>
  <c r="A11" i="1"/>
  <c r="A23" i="1"/>
  <c r="A15" i="1"/>
  <c r="A22" i="1"/>
  <c r="A14" i="1"/>
  <c r="A26" i="1"/>
  <c r="A18" i="1"/>
  <c r="A10" i="1"/>
  <c r="A25" i="1"/>
  <c r="A17" i="1"/>
  <c r="A9" i="1"/>
  <c r="N19" i="1" l="1"/>
  <c r="N20" i="1" s="1"/>
</calcChain>
</file>

<file path=xl/sharedStrings.xml><?xml version="1.0" encoding="utf-8"?>
<sst xmlns="http://schemas.openxmlformats.org/spreadsheetml/2006/main" count="18" uniqueCount="15">
  <si>
    <t>Förderung</t>
  </si>
  <si>
    <t>Einkommen (netto) monatlich</t>
  </si>
  <si>
    <t>Anzahl der im Haushalt lebenden Personen (Eltern und Kinder in einem gemeinsamen Haushalt)</t>
  </si>
  <si>
    <t>von</t>
  </si>
  <si>
    <t>bis</t>
  </si>
  <si>
    <t>Einkommen</t>
  </si>
  <si>
    <t>Ergebnis: Förderung in %</t>
  </si>
  <si>
    <t>Kosten der Veranstaltung</t>
  </si>
  <si>
    <t>(oder mehr)</t>
  </si>
  <si>
    <t># Personen im Haushalt</t>
  </si>
  <si>
    <t>Förderrechner</t>
  </si>
  <si>
    <t>Eingabe</t>
  </si>
  <si>
    <t>Automatisch ermittelt</t>
  </si>
  <si>
    <t>Ergebnis: Förderung in €</t>
  </si>
  <si>
    <t>Einkommen ohne Familienbeihilfe!!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</si>
</sst>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\ &quot;€&quot;_-;\-* #,##0\ &quot;€&quot;_-;_-* &quot;-&quot;??\ &quot;€&quot;_-;_-@_-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454545"/>
      <name val="Courier New"/>
      <family val="3"/>
    </font>
    <font>
      <sz val="11"/>
      <color theme="0" tint="-4.9989318521683403E-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165" fontId="0" fillId="0" borderId="0" xfId="1" applyNumberFormat="1" applyFont="1"/>
    <xf numFmtId="9" fontId="0" fillId="0" borderId="0" xfId="2" applyFont="1"/>
    <xf numFmtId="0" fontId="4" fillId="0" borderId="0" xfId="0" applyFont="1"/>
    <xf numFmtId="165" fontId="0" fillId="0" borderId="0" xfId="1" applyNumberFormat="1" applyFont="1" applyAlignment="1">
      <alignment horizontal="right"/>
    </xf>
    <xf numFmtId="164" fontId="2" fillId="0" borderId="0" xfId="1" applyFont="1"/>
    <xf numFmtId="164" fontId="0" fillId="0" borderId="0" xfId="1" applyFont="1"/>
    <xf numFmtId="0" fontId="0" fillId="0" borderId="1" xfId="0" applyBorder="1"/>
    <xf numFmtId="0" fontId="0" fillId="2" borderId="2" xfId="0" applyFill="1" applyBorder="1"/>
    <xf numFmtId="9" fontId="0" fillId="3" borderId="2" xfId="2" applyFont="1" applyFill="1" applyBorder="1"/>
    <xf numFmtId="166" fontId="0" fillId="2" borderId="2" xfId="0" applyNumberFormat="1" applyFill="1" applyBorder="1"/>
    <xf numFmtId="0" fontId="5" fillId="0" borderId="0" xfId="0" applyFont="1"/>
    <xf numFmtId="0" fontId="6" fillId="0" borderId="1" xfId="0" applyFont="1" applyBorder="1"/>
    <xf numFmtId="166" fontId="6" fillId="4" borderId="2" xfId="2" applyNumberFormat="1" applyFont="1" applyFill="1" applyBorder="1"/>
    <xf numFmtId="0" fontId="0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EDA5-4105-47A6-BE4B-64347B959234}">
  <sheetPr>
    <tabColor rgb="FF92D050"/>
  </sheetPr>
  <dimension ref="A2:O40"/>
  <sheetViews>
    <sheetView tabSelected="1" workbookViewId="0">
      <selection activeCell="E6" sqref="E6"/>
    </sheetView>
  </sheetViews>
  <sheetFormatPr defaultColWidth="11.5546875" defaultRowHeight="14.4" x14ac:dyDescent="0.3"/>
  <cols>
    <col min="1" max="1" width="2.6640625" customWidth="1"/>
    <col min="2" max="2" width="13.44140625" customWidth="1"/>
    <col min="3" max="3" width="20.109375" customWidth="1"/>
    <col min="4" max="4" width="1.109375" customWidth="1"/>
    <col min="5" max="5" width="16.88671875" customWidth="1"/>
    <col min="6" max="6" width="13" customWidth="1"/>
    <col min="9" max="9" width="16" customWidth="1"/>
    <col min="13" max="13" width="30.33203125" customWidth="1"/>
    <col min="14" max="14" width="15.77734375" customWidth="1"/>
    <col min="15" max="15" width="21.5546875" customWidth="1"/>
  </cols>
  <sheetData>
    <row r="2" spans="1:15" x14ac:dyDescent="0.3">
      <c r="B2" s="1" t="s">
        <v>0</v>
      </c>
    </row>
    <row r="4" spans="1:15" x14ac:dyDescent="0.3">
      <c r="B4" s="1" t="s">
        <v>1</v>
      </c>
      <c r="E4" t="s">
        <v>2</v>
      </c>
    </row>
    <row r="5" spans="1:15" x14ac:dyDescent="0.3">
      <c r="B5" s="15" t="s">
        <v>14</v>
      </c>
    </row>
    <row r="6" spans="1:15" x14ac:dyDescent="0.3">
      <c r="B6" t="s">
        <v>3</v>
      </c>
      <c r="C6" t="s">
        <v>4</v>
      </c>
      <c r="E6">
        <v>2</v>
      </c>
      <c r="F6">
        <v>3</v>
      </c>
      <c r="G6">
        <v>4</v>
      </c>
      <c r="H6">
        <v>5</v>
      </c>
      <c r="I6">
        <v>6</v>
      </c>
      <c r="J6" t="s">
        <v>8</v>
      </c>
    </row>
    <row r="7" spans="1:15" x14ac:dyDescent="0.3">
      <c r="A7" s="12">
        <f>IF(AND($N$14&gt;=B7,$N$14&lt;=C7),1,0)</f>
        <v>0</v>
      </c>
      <c r="B7" s="2">
        <v>0</v>
      </c>
      <c r="C7" s="2">
        <v>1299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L7" s="4"/>
    </row>
    <row r="8" spans="1:15" x14ac:dyDescent="0.3">
      <c r="A8" s="12">
        <f>IF(AND($N$14&gt;=B8,$N$14&lt;=C8),1,0)</f>
        <v>0</v>
      </c>
      <c r="B8" s="2">
        <f>+C7+1</f>
        <v>1300</v>
      </c>
      <c r="C8" s="2">
        <f>+B8+99</f>
        <v>1399</v>
      </c>
      <c r="E8" s="3">
        <f>+E7-10%</f>
        <v>0.9</v>
      </c>
      <c r="F8" s="3">
        <f>+F7</f>
        <v>1</v>
      </c>
      <c r="G8" s="3">
        <f>+G7</f>
        <v>1</v>
      </c>
      <c r="H8" s="3">
        <f>+H7</f>
        <v>1</v>
      </c>
      <c r="I8" s="3">
        <f t="shared" ref="I8:I10" si="0">+I7</f>
        <v>1</v>
      </c>
    </row>
    <row r="9" spans="1:15" x14ac:dyDescent="0.3">
      <c r="A9" s="12">
        <f>IF(AND($N$14&gt;=B9,$N$14&lt;=C9),1,0)</f>
        <v>1</v>
      </c>
      <c r="B9" s="2">
        <f t="shared" ref="B9:B27" si="1">+C8+1</f>
        <v>1400</v>
      </c>
      <c r="C9" s="2">
        <f t="shared" ref="C9:C26" si="2">+B9+99</f>
        <v>1499</v>
      </c>
      <c r="E9" s="3">
        <f t="shared" ref="E9:F18" si="3">+E8-10%</f>
        <v>0.8</v>
      </c>
      <c r="F9" s="3">
        <f t="shared" si="3"/>
        <v>0.9</v>
      </c>
      <c r="G9" s="3">
        <f>+F8</f>
        <v>1</v>
      </c>
      <c r="H9" s="3">
        <f t="shared" ref="H9:H10" si="4">+H8</f>
        <v>1</v>
      </c>
      <c r="I9" s="3">
        <f t="shared" si="0"/>
        <v>1</v>
      </c>
    </row>
    <row r="10" spans="1:15" x14ac:dyDescent="0.3">
      <c r="A10" s="12">
        <f>IF(AND($N$14&gt;=B10,$N$14&lt;=C10),1,0)</f>
        <v>0</v>
      </c>
      <c r="B10" s="2">
        <f t="shared" si="1"/>
        <v>1500</v>
      </c>
      <c r="C10" s="2">
        <f t="shared" si="2"/>
        <v>1599</v>
      </c>
      <c r="E10" s="3">
        <f t="shared" si="3"/>
        <v>0.70000000000000007</v>
      </c>
      <c r="F10" s="3">
        <f t="shared" si="3"/>
        <v>0.8</v>
      </c>
      <c r="G10" s="3">
        <f>+G9-8%</f>
        <v>0.92</v>
      </c>
      <c r="H10" s="3">
        <f t="shared" si="4"/>
        <v>1</v>
      </c>
      <c r="I10" s="3">
        <f t="shared" si="0"/>
        <v>1</v>
      </c>
    </row>
    <row r="11" spans="1:15" x14ac:dyDescent="0.3">
      <c r="A11" s="12">
        <f>IF(AND($N$14&gt;=B11,$N$14&lt;=C11),1,0)</f>
        <v>0</v>
      </c>
      <c r="B11" s="2">
        <f t="shared" si="1"/>
        <v>1600</v>
      </c>
      <c r="C11" s="2">
        <f t="shared" si="2"/>
        <v>1699</v>
      </c>
      <c r="E11" s="3">
        <f t="shared" si="3"/>
        <v>0.60000000000000009</v>
      </c>
      <c r="F11" s="3">
        <f t="shared" si="3"/>
        <v>0.70000000000000007</v>
      </c>
      <c r="G11" s="3">
        <f>+G10-8%</f>
        <v>0.84000000000000008</v>
      </c>
      <c r="H11" s="3">
        <f>+H10-6%</f>
        <v>0.94</v>
      </c>
      <c r="I11" s="3">
        <v>1</v>
      </c>
      <c r="M11" s="1" t="s">
        <v>10</v>
      </c>
    </row>
    <row r="12" spans="1:15" x14ac:dyDescent="0.3">
      <c r="A12" s="12">
        <f>IF(AND($N$14&gt;=B12,$N$14&lt;=C12),1,0)</f>
        <v>0</v>
      </c>
      <c r="B12" s="2">
        <f t="shared" si="1"/>
        <v>1700</v>
      </c>
      <c r="C12" s="2">
        <f t="shared" si="2"/>
        <v>1799</v>
      </c>
      <c r="E12" s="3">
        <f t="shared" si="3"/>
        <v>0.50000000000000011</v>
      </c>
      <c r="F12" s="3">
        <f t="shared" si="3"/>
        <v>0.60000000000000009</v>
      </c>
      <c r="G12" s="3">
        <f t="shared" ref="G12:G20" si="5">+G11-8%</f>
        <v>0.76000000000000012</v>
      </c>
      <c r="H12" s="3">
        <f t="shared" ref="H12:I26" si="6">+H11-6%</f>
        <v>0.87999999999999989</v>
      </c>
      <c r="I12" s="3">
        <f>+I11-6%</f>
        <v>0.94</v>
      </c>
    </row>
    <row r="13" spans="1:15" ht="15" thickBot="1" x14ac:dyDescent="0.35">
      <c r="A13" s="12">
        <f>IF(AND($N$14&gt;=B13,$N$14&lt;=C13),1,0)</f>
        <v>0</v>
      </c>
      <c r="B13" s="2">
        <f t="shared" si="1"/>
        <v>1800</v>
      </c>
      <c r="C13" s="2">
        <f t="shared" si="2"/>
        <v>1899</v>
      </c>
      <c r="E13" s="3">
        <f t="shared" si="3"/>
        <v>0.40000000000000013</v>
      </c>
      <c r="F13" s="3">
        <f t="shared" si="3"/>
        <v>0.50000000000000011</v>
      </c>
      <c r="G13" s="3">
        <f t="shared" si="5"/>
        <v>0.68000000000000016</v>
      </c>
      <c r="H13" s="3">
        <f t="shared" si="6"/>
        <v>0.81999999999999984</v>
      </c>
      <c r="I13" s="3">
        <f t="shared" si="6"/>
        <v>0.87999999999999989</v>
      </c>
    </row>
    <row r="14" spans="1:15" ht="15" thickBot="1" x14ac:dyDescent="0.35">
      <c r="A14" s="12">
        <f>IF(AND($N$14&gt;=B14,$N$14&lt;=C14),1,0)</f>
        <v>0</v>
      </c>
      <c r="B14" s="2">
        <f t="shared" si="1"/>
        <v>1900</v>
      </c>
      <c r="C14" s="2">
        <f t="shared" si="2"/>
        <v>1999</v>
      </c>
      <c r="E14" s="3">
        <f t="shared" si="3"/>
        <v>0.30000000000000016</v>
      </c>
      <c r="F14" s="3">
        <f t="shared" si="3"/>
        <v>0.40000000000000013</v>
      </c>
      <c r="G14" s="3">
        <f t="shared" si="5"/>
        <v>0.6000000000000002</v>
      </c>
      <c r="H14" s="3">
        <f t="shared" si="6"/>
        <v>0.75999999999999979</v>
      </c>
      <c r="I14" s="3">
        <f t="shared" si="6"/>
        <v>0.81999999999999984</v>
      </c>
      <c r="M14" s="8" t="s">
        <v>5</v>
      </c>
      <c r="N14" s="11">
        <v>1450</v>
      </c>
      <c r="O14" t="s">
        <v>11</v>
      </c>
    </row>
    <row r="15" spans="1:15" ht="15" thickBot="1" x14ac:dyDescent="0.35">
      <c r="A15" s="12">
        <f>IF(AND($N$14&gt;=B15,$N$14&lt;=C15),1,0)</f>
        <v>0</v>
      </c>
      <c r="B15" s="2">
        <f t="shared" si="1"/>
        <v>2000</v>
      </c>
      <c r="C15" s="2">
        <f t="shared" si="2"/>
        <v>2099</v>
      </c>
      <c r="E15" s="3">
        <f t="shared" si="3"/>
        <v>0.20000000000000015</v>
      </c>
      <c r="F15" s="3">
        <f t="shared" si="3"/>
        <v>0.30000000000000016</v>
      </c>
      <c r="G15" s="3">
        <f t="shared" si="5"/>
        <v>0.52000000000000024</v>
      </c>
      <c r="H15" s="3">
        <f t="shared" si="6"/>
        <v>0.69999999999999973</v>
      </c>
      <c r="I15" s="3">
        <f t="shared" si="6"/>
        <v>0.75999999999999979</v>
      </c>
      <c r="M15" s="8" t="s">
        <v>9</v>
      </c>
      <c r="N15" s="9">
        <v>3</v>
      </c>
      <c r="O15" t="s">
        <v>11</v>
      </c>
    </row>
    <row r="16" spans="1:15" ht="15" thickBot="1" x14ac:dyDescent="0.35">
      <c r="A16" s="12">
        <f>IF(AND($N$14&gt;=B16,$N$14&lt;=C16),1,0)</f>
        <v>0</v>
      </c>
      <c r="B16" s="2">
        <f t="shared" si="1"/>
        <v>2100</v>
      </c>
      <c r="C16" s="2">
        <f t="shared" si="2"/>
        <v>2199</v>
      </c>
      <c r="E16" s="3">
        <f t="shared" si="3"/>
        <v>0.10000000000000014</v>
      </c>
      <c r="F16" s="3">
        <f t="shared" si="3"/>
        <v>0.20000000000000015</v>
      </c>
      <c r="G16" s="3">
        <f t="shared" si="5"/>
        <v>0.44000000000000022</v>
      </c>
      <c r="H16" s="3">
        <f t="shared" si="6"/>
        <v>0.63999999999999968</v>
      </c>
      <c r="I16" s="3">
        <f t="shared" si="6"/>
        <v>0.69999999999999973</v>
      </c>
      <c r="M16" s="8" t="s">
        <v>7</v>
      </c>
      <c r="N16" s="11">
        <v>250</v>
      </c>
      <c r="O16" t="s">
        <v>11</v>
      </c>
    </row>
    <row r="17" spans="1:15" x14ac:dyDescent="0.3">
      <c r="A17" s="12">
        <f>IF(AND($N$14&gt;=B17,$N$14&lt;=C17),1,0)</f>
        <v>0</v>
      </c>
      <c r="B17" s="2">
        <f t="shared" si="1"/>
        <v>2200</v>
      </c>
      <c r="C17" s="2">
        <f t="shared" si="2"/>
        <v>2299</v>
      </c>
      <c r="E17" s="3">
        <f t="shared" si="3"/>
        <v>1.3877787807814457E-16</v>
      </c>
      <c r="F17" s="3">
        <f t="shared" si="3"/>
        <v>0.10000000000000014</v>
      </c>
      <c r="G17" s="3">
        <f t="shared" si="5"/>
        <v>0.36000000000000021</v>
      </c>
      <c r="H17" s="3">
        <f t="shared" si="6"/>
        <v>0.57999999999999963</v>
      </c>
      <c r="I17" s="3">
        <f t="shared" si="6"/>
        <v>0.63999999999999968</v>
      </c>
    </row>
    <row r="18" spans="1:15" ht="15" thickBot="1" x14ac:dyDescent="0.35">
      <c r="A18" s="12">
        <f>IF(AND($N$14&gt;=B18,$N$14&lt;=C18),1,0)</f>
        <v>0</v>
      </c>
      <c r="B18" s="2">
        <f t="shared" si="1"/>
        <v>2300</v>
      </c>
      <c r="C18" s="2">
        <f t="shared" si="2"/>
        <v>2399</v>
      </c>
      <c r="E18" s="3">
        <f>+E17</f>
        <v>1.3877787807814457E-16</v>
      </c>
      <c r="F18" s="3">
        <f t="shared" si="3"/>
        <v>1.3877787807814457E-16</v>
      </c>
      <c r="G18" s="3">
        <f t="shared" si="5"/>
        <v>0.28000000000000019</v>
      </c>
      <c r="H18" s="3">
        <f t="shared" si="6"/>
        <v>0.51999999999999957</v>
      </c>
      <c r="I18" s="3">
        <f t="shared" si="6"/>
        <v>0.57999999999999963</v>
      </c>
    </row>
    <row r="19" spans="1:15" ht="15" thickBot="1" x14ac:dyDescent="0.35">
      <c r="A19" s="12">
        <f>IF(AND($N$14&gt;=B19,$N$14&lt;=C19),1,0)</f>
        <v>0</v>
      </c>
      <c r="B19" s="2">
        <f t="shared" si="1"/>
        <v>2400</v>
      </c>
      <c r="C19" s="2">
        <f t="shared" si="2"/>
        <v>2499</v>
      </c>
      <c r="E19" s="3">
        <f t="shared" ref="E19:G27" si="7">+E18</f>
        <v>1.3877787807814457E-16</v>
      </c>
      <c r="F19" s="3">
        <f>+F18</f>
        <v>1.3877787807814457E-16</v>
      </c>
      <c r="G19" s="3">
        <f t="shared" si="5"/>
        <v>0.20000000000000018</v>
      </c>
      <c r="H19" s="3">
        <f t="shared" si="6"/>
        <v>0.45999999999999958</v>
      </c>
      <c r="I19" s="3">
        <f t="shared" si="6"/>
        <v>0.51999999999999957</v>
      </c>
      <c r="M19" s="8" t="s">
        <v>6</v>
      </c>
      <c r="N19" s="10">
        <f>INDEX(B7:I27,MATCH(1,A7:A27,0),MATCH(1,B29:I29,0))</f>
        <v>0.9</v>
      </c>
      <c r="O19" t="s">
        <v>12</v>
      </c>
    </row>
    <row r="20" spans="1:15" ht="18.600000000000001" thickBot="1" x14ac:dyDescent="0.4">
      <c r="A20" s="12">
        <f>IF(AND($N$14&gt;=B20,$N$14&lt;=C20),1,0)</f>
        <v>0</v>
      </c>
      <c r="B20" s="2">
        <f t="shared" si="1"/>
        <v>2500</v>
      </c>
      <c r="C20" s="2">
        <f t="shared" si="2"/>
        <v>2599</v>
      </c>
      <c r="E20" s="3">
        <f t="shared" si="7"/>
        <v>1.3877787807814457E-16</v>
      </c>
      <c r="F20" s="3">
        <f t="shared" si="7"/>
        <v>1.3877787807814457E-16</v>
      </c>
      <c r="G20" s="3">
        <f t="shared" si="5"/>
        <v>0.12000000000000018</v>
      </c>
      <c r="H20" s="3">
        <f t="shared" si="6"/>
        <v>0.39999999999999958</v>
      </c>
      <c r="I20" s="3">
        <f t="shared" si="6"/>
        <v>0.45999999999999958</v>
      </c>
      <c r="M20" s="13" t="s">
        <v>13</v>
      </c>
      <c r="N20" s="14">
        <f>+N19*N16</f>
        <v>225</v>
      </c>
      <c r="O20" t="s">
        <v>12</v>
      </c>
    </row>
    <row r="21" spans="1:15" x14ac:dyDescent="0.3">
      <c r="A21" s="12">
        <f>IF(AND($N$14&gt;=B21,$N$14&lt;=C21),1,0)</f>
        <v>0</v>
      </c>
      <c r="B21" s="2">
        <f t="shared" si="1"/>
        <v>2600</v>
      </c>
      <c r="C21" s="2">
        <f t="shared" si="2"/>
        <v>2699</v>
      </c>
      <c r="E21" s="3">
        <f t="shared" si="7"/>
        <v>1.3877787807814457E-16</v>
      </c>
      <c r="F21" s="3">
        <f t="shared" si="7"/>
        <v>1.3877787807814457E-16</v>
      </c>
      <c r="G21" s="3">
        <v>0</v>
      </c>
      <c r="H21" s="3">
        <f t="shared" si="6"/>
        <v>0.33999999999999958</v>
      </c>
      <c r="I21" s="3">
        <f t="shared" si="6"/>
        <v>0.39999999999999958</v>
      </c>
    </row>
    <row r="22" spans="1:15" x14ac:dyDescent="0.3">
      <c r="A22" s="12">
        <f>IF(AND($N$14&gt;=B22,$N$14&lt;=C22),1,0)</f>
        <v>0</v>
      </c>
      <c r="B22" s="2">
        <f t="shared" si="1"/>
        <v>2700</v>
      </c>
      <c r="C22" s="2">
        <f t="shared" si="2"/>
        <v>2799</v>
      </c>
      <c r="E22" s="3">
        <f t="shared" si="7"/>
        <v>1.3877787807814457E-16</v>
      </c>
      <c r="F22" s="3">
        <f t="shared" si="7"/>
        <v>1.3877787807814457E-16</v>
      </c>
      <c r="G22" s="3">
        <v>0</v>
      </c>
      <c r="H22" s="3">
        <f t="shared" si="6"/>
        <v>0.27999999999999958</v>
      </c>
      <c r="I22" s="3">
        <f t="shared" si="6"/>
        <v>0.33999999999999958</v>
      </c>
    </row>
    <row r="23" spans="1:15" x14ac:dyDescent="0.3">
      <c r="A23" s="12">
        <f>IF(AND($N$14&gt;=B23,$N$14&lt;=C23),1,0)</f>
        <v>0</v>
      </c>
      <c r="B23" s="2">
        <f t="shared" si="1"/>
        <v>2800</v>
      </c>
      <c r="C23" s="2">
        <f t="shared" si="2"/>
        <v>2899</v>
      </c>
      <c r="E23" s="3">
        <f t="shared" si="7"/>
        <v>1.3877787807814457E-16</v>
      </c>
      <c r="F23" s="3">
        <f t="shared" si="7"/>
        <v>1.3877787807814457E-16</v>
      </c>
      <c r="G23" s="3">
        <v>0</v>
      </c>
      <c r="H23" s="3">
        <f t="shared" si="6"/>
        <v>0.21999999999999958</v>
      </c>
      <c r="I23" s="3">
        <f>+I22-6%</f>
        <v>0.27999999999999958</v>
      </c>
    </row>
    <row r="24" spans="1:15" x14ac:dyDescent="0.3">
      <c r="A24" s="12">
        <f>IF(AND($N$14&gt;=B24,$N$14&lt;=C24),1,0)</f>
        <v>0</v>
      </c>
      <c r="B24" s="2">
        <f t="shared" si="1"/>
        <v>2900</v>
      </c>
      <c r="C24" s="2">
        <f t="shared" si="2"/>
        <v>2999</v>
      </c>
      <c r="E24" s="3">
        <f t="shared" si="7"/>
        <v>1.3877787807814457E-16</v>
      </c>
      <c r="F24" s="3">
        <f t="shared" si="7"/>
        <v>1.3877787807814457E-16</v>
      </c>
      <c r="G24" s="3">
        <f>+G23</f>
        <v>0</v>
      </c>
      <c r="H24" s="3">
        <f t="shared" si="6"/>
        <v>0.15999999999999959</v>
      </c>
      <c r="I24" s="3">
        <f t="shared" si="6"/>
        <v>0.21999999999999958</v>
      </c>
    </row>
    <row r="25" spans="1:15" x14ac:dyDescent="0.3">
      <c r="A25" s="12">
        <f>IF(AND($N$14&gt;=B25,$N$14&lt;=C25),1,0)</f>
        <v>0</v>
      </c>
      <c r="B25" s="2">
        <f t="shared" si="1"/>
        <v>3000</v>
      </c>
      <c r="C25" s="2">
        <f t="shared" si="2"/>
        <v>3099</v>
      </c>
      <c r="E25" s="3">
        <f t="shared" si="7"/>
        <v>1.3877787807814457E-16</v>
      </c>
      <c r="F25" s="3">
        <f t="shared" si="7"/>
        <v>1.3877787807814457E-16</v>
      </c>
      <c r="G25" s="3">
        <f t="shared" si="7"/>
        <v>0</v>
      </c>
      <c r="H25" s="3">
        <f t="shared" si="6"/>
        <v>9.9999999999999589E-2</v>
      </c>
      <c r="I25" s="3">
        <f t="shared" si="6"/>
        <v>0.15999999999999959</v>
      </c>
    </row>
    <row r="26" spans="1:15" x14ac:dyDescent="0.3">
      <c r="A26" s="12">
        <f>IF(AND($N$14&gt;=B26,$N$14&lt;=C26),1,0)</f>
        <v>0</v>
      </c>
      <c r="B26" s="2">
        <f t="shared" si="1"/>
        <v>3100</v>
      </c>
      <c r="C26" s="2">
        <f t="shared" si="2"/>
        <v>3199</v>
      </c>
      <c r="E26" s="3">
        <f t="shared" si="7"/>
        <v>1.3877787807814457E-16</v>
      </c>
      <c r="F26" s="3">
        <f t="shared" si="7"/>
        <v>1.3877787807814457E-16</v>
      </c>
      <c r="G26" s="3">
        <f t="shared" si="7"/>
        <v>0</v>
      </c>
      <c r="H26" s="3">
        <v>0</v>
      </c>
      <c r="I26" s="3">
        <f t="shared" si="6"/>
        <v>9.9999999999999589E-2</v>
      </c>
    </row>
    <row r="27" spans="1:15" x14ac:dyDescent="0.3">
      <c r="A27" s="12">
        <f>IF(AND($N$14&gt;=B27,$N$14&lt;=C27),1,0)</f>
        <v>0</v>
      </c>
      <c r="B27" s="2">
        <f t="shared" si="1"/>
        <v>3200</v>
      </c>
      <c r="C27" s="2">
        <v>0</v>
      </c>
      <c r="E27" s="3">
        <f t="shared" si="7"/>
        <v>1.3877787807814457E-16</v>
      </c>
      <c r="F27" s="3">
        <f t="shared" si="7"/>
        <v>1.3877787807814457E-16</v>
      </c>
      <c r="G27" s="3">
        <f t="shared" si="7"/>
        <v>0</v>
      </c>
      <c r="H27" s="3">
        <v>0</v>
      </c>
      <c r="I27" s="3">
        <v>0</v>
      </c>
    </row>
    <row r="28" spans="1:15" x14ac:dyDescent="0.3">
      <c r="B28" s="2"/>
      <c r="E28" s="3"/>
      <c r="F28" s="3"/>
      <c r="G28" s="3"/>
      <c r="H28" s="3"/>
      <c r="I28" s="3"/>
    </row>
    <row r="29" spans="1:15" x14ac:dyDescent="0.3">
      <c r="B29" s="12"/>
      <c r="C29" s="12"/>
      <c r="D29" s="12"/>
      <c r="E29" s="12">
        <f>IF($N$15=E6,1,0)</f>
        <v>0</v>
      </c>
      <c r="F29" s="12">
        <f>IF($N$15=F6,1,0)</f>
        <v>1</v>
      </c>
      <c r="G29" s="12">
        <f>IF($N$15=G6,1,0)</f>
        <v>0</v>
      </c>
      <c r="H29" s="12">
        <f>IF($N$15=H6,1,0)</f>
        <v>0</v>
      </c>
      <c r="I29" s="12">
        <f>IF($N$15&gt;=I6,1,0)</f>
        <v>0</v>
      </c>
    </row>
    <row r="30" spans="1:15" x14ac:dyDescent="0.3">
      <c r="H30" s="3"/>
      <c r="I30" s="3"/>
    </row>
    <row r="33" spans="5:7" x14ac:dyDescent="0.3">
      <c r="E33" s="5"/>
      <c r="F33" s="6"/>
      <c r="G33" s="6"/>
    </row>
    <row r="34" spans="5:7" x14ac:dyDescent="0.3">
      <c r="E34" s="5"/>
      <c r="F34" s="6"/>
      <c r="G34" s="6"/>
    </row>
    <row r="35" spans="5:7" x14ac:dyDescent="0.3">
      <c r="E35" s="5"/>
      <c r="F35" s="6"/>
      <c r="G35" s="6"/>
    </row>
    <row r="36" spans="5:7" x14ac:dyDescent="0.3">
      <c r="E36" s="5"/>
      <c r="F36" s="6"/>
      <c r="G36" s="6"/>
    </row>
    <row r="37" spans="5:7" x14ac:dyDescent="0.3">
      <c r="E37" s="5"/>
      <c r="F37" s="6"/>
      <c r="G37" s="6"/>
    </row>
    <row r="38" spans="5:7" x14ac:dyDescent="0.3">
      <c r="E38" s="5"/>
      <c r="F38" s="7"/>
    </row>
    <row r="39" spans="5:7" x14ac:dyDescent="0.3">
      <c r="E39" s="5"/>
      <c r="F39" s="7"/>
    </row>
    <row r="40" spans="5:7" x14ac:dyDescent="0.3">
      <c r="E40" s="5"/>
      <c r="F40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Förderungsrechner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Steger</dc:creator>
  <cp:lastModifiedBy>Thomas Steger</cp:lastModifiedBy>
  <dcterms:created xsi:type="dcterms:W3CDTF">2023-04-20T11:21:41Z</dcterms:created>
  <dcterms:modified xsi:type="dcterms:W3CDTF">2023-04-20T12:13:59Z</dcterms:modified>
</cp:coreProperties>
</file>